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 filterPrivacy="1"/>
  <bookViews>
    <workbookView xWindow="0" yWindow="0" windowWidth="28800" windowHeight="126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42" i="1"/>
  <c r="M41" i="1"/>
  <c r="M40" i="1"/>
  <c r="M39" i="1"/>
  <c r="H20" i="1"/>
  <c r="H21" i="1"/>
  <c r="H19" i="1"/>
  <c r="H18" i="1"/>
  <c r="M45" i="1" l="1"/>
  <c r="M44" i="1"/>
  <c r="M43" i="1"/>
  <c r="M38" i="1"/>
  <c r="M37" i="1"/>
  <c r="M36" i="1"/>
  <c r="M35" i="1"/>
  <c r="M34" i="1"/>
  <c r="M33" i="1"/>
  <c r="M32" i="1"/>
  <c r="M31" i="1"/>
  <c r="M30" i="1"/>
  <c r="M29" i="1"/>
  <c r="H25" i="1"/>
  <c r="H6" i="1"/>
  <c r="I25" i="1"/>
  <c r="H11" i="1"/>
  <c r="E33" i="1"/>
  <c r="H35" i="1"/>
  <c r="I35" i="1"/>
  <c r="J35" i="1"/>
  <c r="H12" i="1" s="1"/>
  <c r="J24" i="1" l="1"/>
  <c r="J21" i="1"/>
  <c r="J20" i="1"/>
  <c r="J18" i="1"/>
  <c r="J19" i="1"/>
  <c r="J15" i="1"/>
  <c r="J16" i="1"/>
  <c r="J13" i="1"/>
  <c r="J8" i="1"/>
  <c r="J17" i="1"/>
  <c r="J10" i="1"/>
  <c r="J22" i="1"/>
  <c r="J14" i="1"/>
  <c r="J9" i="1"/>
  <c r="J11" i="1"/>
  <c r="J23" i="1"/>
  <c r="J12" i="1"/>
  <c r="M46" i="1"/>
  <c r="M47" i="1" s="1"/>
  <c r="E54" i="1"/>
  <c r="J52" i="1"/>
  <c r="I63" i="1"/>
  <c r="I52" i="1" l="1"/>
  <c r="H23" i="1" s="1"/>
  <c r="E63" i="1"/>
  <c r="H24" i="1" s="1"/>
  <c r="D54" i="1"/>
  <c r="H22" i="1" s="1"/>
  <c r="J6" i="1" l="1"/>
  <c r="M26" i="1"/>
  <c r="J25" i="1" l="1"/>
</calcChain>
</file>

<file path=xl/sharedStrings.xml><?xml version="1.0" encoding="utf-8"?>
<sst xmlns="http://schemas.openxmlformats.org/spreadsheetml/2006/main" count="141" uniqueCount="86">
  <si>
    <t>Individual Performance</t>
  </si>
  <si>
    <t>Overall:</t>
  </si>
  <si>
    <t>Metrics</t>
  </si>
  <si>
    <t>80/20 Metrics</t>
  </si>
  <si>
    <t>Project Evaluation Criteria</t>
  </si>
  <si>
    <t>Project Leader Assessment</t>
  </si>
  <si>
    <t>Project Team Assessment</t>
  </si>
  <si>
    <t>Individual Dialogs</t>
  </si>
  <si>
    <t>Project Dialogs</t>
  </si>
  <si>
    <t>Dialog Follow-ups</t>
  </si>
  <si>
    <t>Individual Commitments</t>
  </si>
  <si>
    <t>Personal Development Goals</t>
  </si>
  <si>
    <t>Project Leader/Sponsor Scores</t>
  </si>
  <si>
    <t>Project Team Scores</t>
  </si>
  <si>
    <t>Score</t>
  </si>
  <si>
    <t>Team</t>
  </si>
  <si>
    <t>SELF</t>
  </si>
  <si>
    <t>Completed On Time</t>
  </si>
  <si>
    <t>Evaluation Criteria Accomplished</t>
  </si>
  <si>
    <t>Desired Impact</t>
  </si>
  <si>
    <t>Within Scope</t>
  </si>
  <si>
    <t>Accountable</t>
  </si>
  <si>
    <t>Work Quality</t>
  </si>
  <si>
    <t>Team Orientation</t>
  </si>
  <si>
    <t>Collaborative</t>
  </si>
  <si>
    <t>Value-Add</t>
  </si>
  <si>
    <t>High-Value Team Member</t>
  </si>
  <si>
    <t xml:space="preserve">Performance Survey </t>
  </si>
  <si>
    <t>Complete (11/11/2016)</t>
  </si>
  <si>
    <t>Relationship &amp; Performance</t>
  </si>
  <si>
    <t>Coach</t>
  </si>
  <si>
    <t>Player</t>
  </si>
  <si>
    <t>Alignment</t>
  </si>
  <si>
    <t>Collaboration</t>
  </si>
  <si>
    <t>Recognition and Reward</t>
  </si>
  <si>
    <t>Accountability</t>
  </si>
  <si>
    <t>Coaching Feedback</t>
  </si>
  <si>
    <t>Support</t>
  </si>
  <si>
    <t>Workload</t>
  </si>
  <si>
    <t>Engagement</t>
  </si>
  <si>
    <t>Overall</t>
  </si>
  <si>
    <t>Core Values</t>
  </si>
  <si>
    <t>Don't Be A Jerk</t>
  </si>
  <si>
    <t>Basic Roles</t>
  </si>
  <si>
    <t>Energy</t>
  </si>
  <si>
    <t>Perform</t>
  </si>
  <si>
    <t>Skill</t>
  </si>
  <si>
    <t>25% Basic Role 1</t>
  </si>
  <si>
    <t>25% Basic Role 2</t>
  </si>
  <si>
    <t>25% Basic Role 3</t>
  </si>
  <si>
    <t>25% Basic Role 4</t>
  </si>
  <si>
    <t>Areas with a gray background are not counted in the overall score</t>
  </si>
  <si>
    <t>Areas with a blue background are averaged then added to overall avg</t>
  </si>
  <si>
    <t>Only applicable to Department Leaders</t>
  </si>
  <si>
    <t>Relationship Coach</t>
  </si>
  <si>
    <t>Core Values Coach</t>
  </si>
  <si>
    <t>Basic Role Coach</t>
  </si>
  <si>
    <t>Department Dialogs</t>
  </si>
  <si>
    <t>Department Metrics 80/20</t>
  </si>
  <si>
    <t>Metrics 80/20</t>
  </si>
  <si>
    <t>Department Metrics</t>
  </si>
  <si>
    <t>Department Commitments</t>
  </si>
  <si>
    <t>Example User</t>
  </si>
  <si>
    <t>This is the average of the items in the Project Leader/Sponsor Scores table</t>
  </si>
  <si>
    <t>Team Player</t>
  </si>
  <si>
    <t>Core Value 3</t>
  </si>
  <si>
    <t>Integrity</t>
  </si>
  <si>
    <t>Customer Oriented</t>
  </si>
  <si>
    <t>Professionalism</t>
  </si>
  <si>
    <t>Weight</t>
  </si>
  <si>
    <t>Weighted Score</t>
  </si>
  <si>
    <t>Illustration Department</t>
  </si>
  <si>
    <t>Total</t>
  </si>
  <si>
    <t>Unweighted</t>
  </si>
  <si>
    <t>Department Leader Scores</t>
  </si>
  <si>
    <t>Department 80/20 Metrics</t>
  </si>
  <si>
    <t>Only applicable to Project Leaders / Members</t>
  </si>
  <si>
    <t>Average</t>
  </si>
  <si>
    <t>W*S</t>
  </si>
  <si>
    <t>Overall Unweighted Score:</t>
  </si>
  <si>
    <t>Alternate Weighted Calculation</t>
  </si>
  <si>
    <t>If all weights are the same value the weight and weighted score columns will not be displayed.</t>
  </si>
  <si>
    <t>Because if everything has the same weight, the weights do not matter.</t>
  </si>
  <si>
    <t>Unweighted Score Calculation (original)</t>
  </si>
  <si>
    <t>Sum of the weight * score for each section</t>
  </si>
  <si>
    <t>divided by the total weight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</si>
</sst>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1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1" fillId="0" borderId="0" xfId="0" applyFont="1"/>
    <xf numFmtId="0" fontId="1" fillId="0" borderId="7" xfId="0" applyFont="1" applyBorder="1"/>
    <xf numFmtId="0" fontId="0" fillId="0" borderId="11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0" fillId="3" borderId="1" xfId="0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9" xfId="0" applyFill="1" applyBorder="1"/>
    <xf numFmtId="0" fontId="1" fillId="0" borderId="9" xfId="0" applyFont="1" applyBorder="1"/>
    <xf numFmtId="14" fontId="0" fillId="0" borderId="11" xfId="0" applyNumberFormat="1" applyBorder="1"/>
    <xf numFmtId="0" fontId="1" fillId="0" borderId="1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14" fontId="0" fillId="0" borderId="0" xfId="0" applyNumberFormat="1" applyAlignment="1">
      <alignment horizontal="left"/>
    </xf>
    <xf numFmtId="0" fontId="0" fillId="0" borderId="0" xfId="0" applyFill="1"/>
    <xf numFmtId="0" fontId="0" fillId="0" borderId="0" xfId="0" applyFill="1" applyBorder="1"/>
    <xf numFmtId="0" fontId="1" fillId="0" borderId="9" xfId="0" applyFont="1" applyFill="1" applyBorder="1"/>
    <xf numFmtId="0" fontId="1" fillId="0" borderId="11" xfId="0" applyFont="1" applyBorder="1"/>
    <xf numFmtId="0" fontId="1" fillId="0" borderId="2" xfId="0" applyFont="1" applyBorder="1" applyAlignment="1">
      <alignment horizontal="right"/>
    </xf>
    <xf numFmtId="2" fontId="0" fillId="0" borderId="7" xfId="0" applyNumberFormat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1" fillId="4" borderId="4" xfId="0" applyNumberFormat="1" applyFont="1" applyFill="1" applyBorder="1" applyAlignment="1">
      <alignment horizontal="center"/>
    </xf>
    <xf numFmtId="0" fontId="0" fillId="5" borderId="0" xfId="0" applyFill="1"/>
    <xf numFmtId="0" fontId="0" fillId="5" borderId="1" xfId="0" applyFill="1" applyBorder="1"/>
    <xf numFmtId="0" fontId="1" fillId="5" borderId="11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 wrapText="1"/>
    </xf>
    <xf numFmtId="0" fontId="0" fillId="5" borderId="10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2" fontId="1" fillId="4" borderId="0" xfId="0" applyNumberFormat="1" applyFont="1" applyFill="1" applyAlignment="1">
      <alignment horizontal="center"/>
    </xf>
    <xf numFmtId="2" fontId="1" fillId="6" borderId="0" xfId="0" applyNumberFormat="1" applyFont="1" applyFill="1" applyAlignment="1">
      <alignment horizontal="center"/>
    </xf>
    <xf numFmtId="2" fontId="1" fillId="6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3"/>
  <sheetViews>
    <sheetView tabSelected="1" zoomScaleNormal="100" workbookViewId="0">
      <selection activeCell="P39" sqref="P39"/>
    </sheetView>
  </sheetViews>
  <sheetFormatPr defaultRowHeight="15" x14ac:dyDescent="0.25"/>
  <cols>
    <col min="2" max="2" width="25.140625" bestFit="1" customWidth="1"/>
    <col min="4" max="5" width="10.7109375" bestFit="1" customWidth="1"/>
    <col min="6" max="6" width="10.7109375" customWidth="1"/>
    <col min="7" max="7" width="27.140625" bestFit="1" customWidth="1"/>
    <col min="8" max="10" width="10.7109375" customWidth="1"/>
    <col min="12" max="12" width="30" customWidth="1"/>
  </cols>
  <sheetData>
    <row r="2" spans="2:18" x14ac:dyDescent="0.25">
      <c r="B2" s="15" t="s">
        <v>0</v>
      </c>
      <c r="G2" s="34" t="s">
        <v>51</v>
      </c>
      <c r="H2" s="34"/>
      <c r="I2" s="34"/>
      <c r="J2" s="34"/>
      <c r="K2" s="34"/>
      <c r="L2" s="57" t="s">
        <v>81</v>
      </c>
      <c r="M2" s="57"/>
      <c r="N2" s="57"/>
      <c r="O2" s="57"/>
      <c r="P2" s="57"/>
      <c r="Q2" s="57"/>
      <c r="R2" s="57"/>
    </row>
    <row r="3" spans="2:18" x14ac:dyDescent="0.25">
      <c r="B3" s="46" t="s">
        <v>62</v>
      </c>
      <c r="G3" s="33" t="s">
        <v>52</v>
      </c>
      <c r="H3" s="33"/>
      <c r="I3" s="33"/>
      <c r="J3" s="33"/>
      <c r="K3" s="33"/>
      <c r="L3" s="57" t="s">
        <v>82</v>
      </c>
      <c r="M3" s="57"/>
      <c r="N3" s="57"/>
      <c r="O3" s="57"/>
      <c r="P3" s="57"/>
      <c r="Q3" s="57"/>
      <c r="R3" s="57"/>
    </row>
    <row r="4" spans="2:18" x14ac:dyDescent="0.25">
      <c r="B4" s="46" t="s">
        <v>71</v>
      </c>
      <c r="G4" s="48"/>
      <c r="H4" s="48"/>
      <c r="I4" s="48"/>
      <c r="J4" s="48"/>
      <c r="K4" s="48"/>
    </row>
    <row r="5" spans="2:18" x14ac:dyDescent="0.25">
      <c r="H5" t="s">
        <v>73</v>
      </c>
      <c r="J5" t="s">
        <v>70</v>
      </c>
    </row>
    <row r="6" spans="2:18" x14ac:dyDescent="0.25">
      <c r="B6" s="15" t="s">
        <v>62</v>
      </c>
      <c r="C6" s="47">
        <v>42370</v>
      </c>
      <c r="D6" s="1">
        <v>42735</v>
      </c>
      <c r="G6" s="52" t="s">
        <v>1</v>
      </c>
      <c r="H6" s="68">
        <f>AVERAGE(H8:H24)</f>
        <v>4.2034313725490193</v>
      </c>
      <c r="I6" s="58"/>
      <c r="J6" s="56">
        <f>AVERAGE(J8:J24)</f>
        <v>4.2569696969696977</v>
      </c>
    </row>
    <row r="7" spans="2:18" ht="30" x14ac:dyDescent="0.25">
      <c r="B7" s="40"/>
      <c r="C7" s="17"/>
      <c r="D7" s="41"/>
      <c r="E7" s="41"/>
      <c r="F7" s="17"/>
      <c r="G7" s="17"/>
      <c r="H7" s="43" t="s">
        <v>14</v>
      </c>
      <c r="I7" s="59" t="s">
        <v>69</v>
      </c>
      <c r="J7" s="60" t="s">
        <v>70</v>
      </c>
    </row>
    <row r="8" spans="2:18" x14ac:dyDescent="0.25">
      <c r="B8" s="13" t="s">
        <v>2</v>
      </c>
      <c r="C8" s="17"/>
      <c r="D8" s="17"/>
      <c r="E8" s="17"/>
      <c r="F8" s="17"/>
      <c r="G8" s="17"/>
      <c r="H8" s="24">
        <v>3.4</v>
      </c>
      <c r="I8" s="61">
        <v>3</v>
      </c>
      <c r="J8" s="62">
        <f>H8*(I8/$I$25)*COUNT($I$8:$I$24)</f>
        <v>3.9409090909090905</v>
      </c>
      <c r="L8" s="16" t="s">
        <v>83</v>
      </c>
      <c r="M8" s="7"/>
    </row>
    <row r="9" spans="2:18" x14ac:dyDescent="0.25">
      <c r="B9" s="13" t="s">
        <v>3</v>
      </c>
      <c r="C9" s="17"/>
      <c r="D9" s="17"/>
      <c r="E9" s="17"/>
      <c r="F9" s="17"/>
      <c r="G9" s="17"/>
      <c r="H9" s="24">
        <v>5</v>
      </c>
      <c r="I9" s="61">
        <v>5</v>
      </c>
      <c r="J9" s="62">
        <f>H9*(I9/$I$25)*COUNT($I$8:$I$24)</f>
        <v>9.6590909090909083</v>
      </c>
      <c r="L9" t="s">
        <v>2</v>
      </c>
      <c r="M9" s="31">
        <f>H8</f>
        <v>3.4</v>
      </c>
    </row>
    <row r="10" spans="2:18" x14ac:dyDescent="0.25">
      <c r="B10" s="13" t="s">
        <v>4</v>
      </c>
      <c r="C10" s="17"/>
      <c r="D10" s="17"/>
      <c r="E10" s="17"/>
      <c r="F10" s="17"/>
      <c r="G10" s="17"/>
      <c r="H10" s="24">
        <v>2.85</v>
      </c>
      <c r="I10" s="61">
        <v>2</v>
      </c>
      <c r="J10" s="62">
        <f t="shared" ref="J10:J24" si="0">H10*(I10/$I$25)*COUNT($I$8:$I$24)</f>
        <v>2.2022727272727272</v>
      </c>
      <c r="L10" t="s">
        <v>59</v>
      </c>
      <c r="M10" s="31">
        <f t="shared" ref="M10:M25" si="1">H9</f>
        <v>5</v>
      </c>
    </row>
    <row r="11" spans="2:18" x14ac:dyDescent="0.25">
      <c r="B11" s="13" t="s">
        <v>5</v>
      </c>
      <c r="C11" s="17"/>
      <c r="D11" s="17"/>
      <c r="E11" s="17"/>
      <c r="F11" s="22"/>
      <c r="G11" s="17"/>
      <c r="H11" s="24">
        <f>E33</f>
        <v>3.5</v>
      </c>
      <c r="I11" s="61">
        <v>2</v>
      </c>
      <c r="J11" s="62">
        <f t="shared" si="0"/>
        <v>2.7045454545454546</v>
      </c>
      <c r="L11" t="s">
        <v>4</v>
      </c>
      <c r="M11" s="31">
        <f t="shared" si="1"/>
        <v>2.85</v>
      </c>
      <c r="N11" t="s">
        <v>76</v>
      </c>
    </row>
    <row r="12" spans="2:18" x14ac:dyDescent="0.25">
      <c r="B12" s="13" t="s">
        <v>6</v>
      </c>
      <c r="C12" s="17"/>
      <c r="D12" s="17"/>
      <c r="E12" s="17"/>
      <c r="F12" s="19"/>
      <c r="G12" s="17"/>
      <c r="H12" s="38">
        <f>J35</f>
        <v>3</v>
      </c>
      <c r="I12" s="61">
        <v>3</v>
      </c>
      <c r="J12" s="62">
        <f t="shared" si="0"/>
        <v>3.4772727272727271</v>
      </c>
      <c r="L12" t="s">
        <v>5</v>
      </c>
      <c r="M12" s="31">
        <f t="shared" si="1"/>
        <v>3.5</v>
      </c>
      <c r="N12" t="s">
        <v>63</v>
      </c>
    </row>
    <row r="13" spans="2:18" x14ac:dyDescent="0.25">
      <c r="B13" s="13" t="s">
        <v>7</v>
      </c>
      <c r="C13" s="17"/>
      <c r="D13" s="17"/>
      <c r="E13" s="17"/>
      <c r="F13" s="19"/>
      <c r="G13" s="17"/>
      <c r="H13" s="24">
        <v>4.3499999999999996</v>
      </c>
      <c r="I13" s="61">
        <v>2</v>
      </c>
      <c r="J13" s="62">
        <f t="shared" si="0"/>
        <v>3.3613636363636363</v>
      </c>
      <c r="L13" t="s">
        <v>6</v>
      </c>
      <c r="M13" s="31">
        <f t="shared" si="1"/>
        <v>3</v>
      </c>
    </row>
    <row r="14" spans="2:18" x14ac:dyDescent="0.25">
      <c r="B14" s="13" t="s">
        <v>8</v>
      </c>
      <c r="C14" s="17"/>
      <c r="D14" s="17"/>
      <c r="E14" s="17"/>
      <c r="F14" s="19"/>
      <c r="G14" s="17"/>
      <c r="H14" s="24">
        <v>5</v>
      </c>
      <c r="I14" s="61">
        <v>2</v>
      </c>
      <c r="J14" s="62">
        <f t="shared" si="0"/>
        <v>3.8636363636363642</v>
      </c>
      <c r="L14" t="s">
        <v>7</v>
      </c>
      <c r="M14" s="31">
        <f t="shared" si="1"/>
        <v>4.3499999999999996</v>
      </c>
    </row>
    <row r="15" spans="2:18" x14ac:dyDescent="0.25">
      <c r="B15" s="13" t="s">
        <v>9</v>
      </c>
      <c r="C15" s="17"/>
      <c r="D15" s="17"/>
      <c r="E15" s="17"/>
      <c r="F15" s="19"/>
      <c r="G15" s="17"/>
      <c r="H15" s="24">
        <v>5</v>
      </c>
      <c r="I15" s="61">
        <v>3</v>
      </c>
      <c r="J15" s="62">
        <f t="shared" si="0"/>
        <v>5.795454545454545</v>
      </c>
      <c r="L15" t="s">
        <v>8</v>
      </c>
      <c r="M15" s="31">
        <f t="shared" si="1"/>
        <v>5</v>
      </c>
    </row>
    <row r="16" spans="2:18" x14ac:dyDescent="0.25">
      <c r="B16" s="13" t="s">
        <v>10</v>
      </c>
      <c r="C16" s="17"/>
      <c r="D16" s="17"/>
      <c r="E16" s="17"/>
      <c r="F16" s="19"/>
      <c r="G16" s="17"/>
      <c r="H16" s="24">
        <v>5</v>
      </c>
      <c r="I16" s="61">
        <v>2</v>
      </c>
      <c r="J16" s="62">
        <f t="shared" si="0"/>
        <v>3.8636363636363642</v>
      </c>
      <c r="L16" t="s">
        <v>10</v>
      </c>
      <c r="M16" s="31">
        <f t="shared" si="1"/>
        <v>5</v>
      </c>
    </row>
    <row r="17" spans="2:18" x14ac:dyDescent="0.25">
      <c r="B17" s="13" t="s">
        <v>11</v>
      </c>
      <c r="C17" s="17"/>
      <c r="D17" s="17"/>
      <c r="E17" s="17"/>
      <c r="F17" s="19"/>
      <c r="G17" s="17"/>
      <c r="H17" s="24">
        <v>5</v>
      </c>
      <c r="I17" s="61">
        <v>2</v>
      </c>
      <c r="J17" s="62">
        <f t="shared" si="0"/>
        <v>3.8636363636363642</v>
      </c>
      <c r="L17" t="s">
        <v>9</v>
      </c>
      <c r="M17" s="31">
        <f t="shared" si="1"/>
        <v>5</v>
      </c>
    </row>
    <row r="18" spans="2:18" x14ac:dyDescent="0.25">
      <c r="B18" s="13" t="s">
        <v>60</v>
      </c>
      <c r="C18" s="17"/>
      <c r="D18" s="17"/>
      <c r="E18" s="17"/>
      <c r="F18" s="19"/>
      <c r="G18" s="18"/>
      <c r="H18" s="24">
        <f>E38</f>
        <v>3.98</v>
      </c>
      <c r="I18" s="63">
        <v>3</v>
      </c>
      <c r="J18" s="62">
        <f t="shared" si="0"/>
        <v>4.6131818181818183</v>
      </c>
      <c r="L18" t="s">
        <v>11</v>
      </c>
      <c r="M18" s="31">
        <f t="shared" si="1"/>
        <v>5</v>
      </c>
    </row>
    <row r="19" spans="2:18" x14ac:dyDescent="0.25">
      <c r="B19" s="13" t="s">
        <v>58</v>
      </c>
      <c r="C19" s="17"/>
      <c r="D19" s="17"/>
      <c r="E19" s="17"/>
      <c r="F19" s="19"/>
      <c r="G19" s="18"/>
      <c r="H19" s="24">
        <f>E39</f>
        <v>4.67</v>
      </c>
      <c r="I19" s="63">
        <v>5</v>
      </c>
      <c r="J19" s="62">
        <f t="shared" si="0"/>
        <v>9.021590909090909</v>
      </c>
      <c r="L19" t="s">
        <v>60</v>
      </c>
      <c r="M19" s="31">
        <f t="shared" si="1"/>
        <v>3.98</v>
      </c>
      <c r="N19" t="s">
        <v>53</v>
      </c>
    </row>
    <row r="20" spans="2:18" x14ac:dyDescent="0.25">
      <c r="B20" s="13" t="s">
        <v>57</v>
      </c>
      <c r="C20" s="17"/>
      <c r="D20" s="17"/>
      <c r="E20" s="17"/>
      <c r="F20" s="19"/>
      <c r="G20" s="18"/>
      <c r="H20" s="24">
        <f>J38</f>
        <v>5</v>
      </c>
      <c r="I20" s="63">
        <v>2</v>
      </c>
      <c r="J20" s="62">
        <f t="shared" si="0"/>
        <v>3.8636363636363642</v>
      </c>
      <c r="L20" t="s">
        <v>58</v>
      </c>
      <c r="M20" s="31">
        <f t="shared" si="1"/>
        <v>4.67</v>
      </c>
      <c r="N20" t="s">
        <v>53</v>
      </c>
    </row>
    <row r="21" spans="2:18" x14ac:dyDescent="0.25">
      <c r="B21" s="13" t="s">
        <v>61</v>
      </c>
      <c r="C21" s="17"/>
      <c r="D21" s="17"/>
      <c r="E21" s="17"/>
      <c r="F21" s="19"/>
      <c r="G21" s="18"/>
      <c r="H21" s="24">
        <f>J39</f>
        <v>3</v>
      </c>
      <c r="I21" s="63">
        <v>2</v>
      </c>
      <c r="J21" s="62">
        <f t="shared" si="0"/>
        <v>2.3181818181818179</v>
      </c>
      <c r="L21" t="s">
        <v>57</v>
      </c>
      <c r="M21" s="31">
        <f t="shared" si="1"/>
        <v>5</v>
      </c>
      <c r="N21" t="s">
        <v>53</v>
      </c>
    </row>
    <row r="22" spans="2:18" x14ac:dyDescent="0.25">
      <c r="B22" s="39" t="s">
        <v>29</v>
      </c>
      <c r="C22" s="17"/>
      <c r="D22" s="17"/>
      <c r="E22" s="17"/>
      <c r="F22" s="19"/>
      <c r="G22" s="17"/>
      <c r="H22" s="24">
        <f>D54</f>
        <v>3.875</v>
      </c>
      <c r="I22" s="63">
        <v>2</v>
      </c>
      <c r="J22" s="62">
        <f t="shared" si="0"/>
        <v>2.9943181818181821</v>
      </c>
      <c r="L22" t="s">
        <v>61</v>
      </c>
      <c r="M22" s="31">
        <f t="shared" si="1"/>
        <v>3</v>
      </c>
      <c r="N22" t="s">
        <v>53</v>
      </c>
    </row>
    <row r="23" spans="2:18" x14ac:dyDescent="0.25">
      <c r="B23" s="39" t="s">
        <v>41</v>
      </c>
      <c r="C23" s="17"/>
      <c r="D23" s="17"/>
      <c r="E23" s="17"/>
      <c r="F23" s="19"/>
      <c r="G23" s="17"/>
      <c r="H23" s="24">
        <f>I52</f>
        <v>3.8333333333333335</v>
      </c>
      <c r="I23" s="63">
        <v>2</v>
      </c>
      <c r="J23" s="62">
        <f t="shared" si="0"/>
        <v>2.9621212121212124</v>
      </c>
      <c r="L23" t="s">
        <v>54</v>
      </c>
      <c r="M23" s="31">
        <f t="shared" si="1"/>
        <v>3.875</v>
      </c>
    </row>
    <row r="24" spans="2:18" x14ac:dyDescent="0.25">
      <c r="B24" s="39" t="s">
        <v>43</v>
      </c>
      <c r="C24" s="17"/>
      <c r="D24" s="17"/>
      <c r="E24" s="17"/>
      <c r="F24" s="19"/>
      <c r="G24" s="17"/>
      <c r="H24" s="24">
        <f>E63</f>
        <v>5</v>
      </c>
      <c r="I24" s="63">
        <v>2</v>
      </c>
      <c r="J24" s="62">
        <f t="shared" si="0"/>
        <v>3.8636363636363642</v>
      </c>
      <c r="L24" t="s">
        <v>55</v>
      </c>
      <c r="M24" s="31">
        <f t="shared" si="1"/>
        <v>3.8333333333333335</v>
      </c>
    </row>
    <row r="25" spans="2:18" x14ac:dyDescent="0.25">
      <c r="B25" s="50" t="s">
        <v>72</v>
      </c>
      <c r="C25" s="51"/>
      <c r="D25" s="51"/>
      <c r="E25" s="51"/>
      <c r="F25" s="42"/>
      <c r="G25" s="51"/>
      <c r="H25" s="43">
        <f>SUM(H8:H24)</f>
        <v>71.458333333333329</v>
      </c>
      <c r="I25" s="64">
        <f>SUM(I8:I24)</f>
        <v>44</v>
      </c>
      <c r="J25" s="65">
        <f>SUM(J8:J24)</f>
        <v>72.368484848484854</v>
      </c>
      <c r="L25" s="7" t="s">
        <v>56</v>
      </c>
      <c r="M25" s="53">
        <f t="shared" si="1"/>
        <v>5</v>
      </c>
    </row>
    <row r="26" spans="2:18" x14ac:dyDescent="0.25">
      <c r="L26" s="15" t="s">
        <v>79</v>
      </c>
      <c r="M26" s="67">
        <f>AVERAGE(M9:M25)</f>
        <v>4.2034313725490193</v>
      </c>
    </row>
    <row r="27" spans="2:18" x14ac:dyDescent="0.25">
      <c r="B27" t="s">
        <v>12</v>
      </c>
      <c r="G27" t="s">
        <v>13</v>
      </c>
    </row>
    <row r="28" spans="2:18" x14ac:dyDescent="0.25">
      <c r="B28" s="13"/>
      <c r="C28" s="17"/>
      <c r="D28" s="17"/>
      <c r="E28" s="44" t="s">
        <v>14</v>
      </c>
      <c r="G28" s="13"/>
      <c r="H28" s="26" t="s">
        <v>15</v>
      </c>
      <c r="I28" s="26" t="s">
        <v>16</v>
      </c>
      <c r="J28" s="21" t="s">
        <v>14</v>
      </c>
      <c r="L28" s="15" t="s">
        <v>80</v>
      </c>
      <c r="M28" s="55" t="s">
        <v>78</v>
      </c>
      <c r="N28" t="s">
        <v>84</v>
      </c>
    </row>
    <row r="29" spans="2:18" x14ac:dyDescent="0.25">
      <c r="B29" s="2" t="s">
        <v>17</v>
      </c>
      <c r="C29" s="3"/>
      <c r="D29" s="8"/>
      <c r="E29" s="32">
        <v>3</v>
      </c>
      <c r="G29" s="4" t="s">
        <v>21</v>
      </c>
      <c r="H29" s="23">
        <v>3.5</v>
      </c>
      <c r="I29" s="23">
        <v>2.5</v>
      </c>
      <c r="J29" s="32">
        <v>3</v>
      </c>
      <c r="L29" t="s">
        <v>2</v>
      </c>
      <c r="M29" s="31">
        <f t="shared" ref="M29:M45" si="2">H8*I8</f>
        <v>10.199999999999999</v>
      </c>
      <c r="N29" t="s">
        <v>85</v>
      </c>
    </row>
    <row r="30" spans="2:18" x14ac:dyDescent="0.25">
      <c r="B30" s="13" t="s">
        <v>18</v>
      </c>
      <c r="C30" s="17"/>
      <c r="D30" s="18"/>
      <c r="E30" s="32">
        <v>3.5</v>
      </c>
      <c r="G30" s="4" t="s">
        <v>22</v>
      </c>
      <c r="H30" s="23">
        <v>3.75</v>
      </c>
      <c r="I30" s="23">
        <v>2.5</v>
      </c>
      <c r="J30" s="32">
        <v>3.25</v>
      </c>
      <c r="L30" t="s">
        <v>59</v>
      </c>
      <c r="M30" s="31">
        <f t="shared" si="2"/>
        <v>25</v>
      </c>
    </row>
    <row r="31" spans="2:18" x14ac:dyDescent="0.25">
      <c r="B31" s="6" t="s">
        <v>19</v>
      </c>
      <c r="C31" s="7"/>
      <c r="D31" s="9"/>
      <c r="E31" s="32">
        <v>3.5</v>
      </c>
      <c r="G31" s="4" t="s">
        <v>23</v>
      </c>
      <c r="H31" s="23">
        <v>3.38</v>
      </c>
      <c r="I31" s="23">
        <v>2</v>
      </c>
      <c r="J31" s="32">
        <v>2.75</v>
      </c>
      <c r="L31" t="s">
        <v>4</v>
      </c>
      <c r="M31" s="31">
        <f t="shared" si="2"/>
        <v>5.7</v>
      </c>
      <c r="N31" s="5"/>
      <c r="O31" s="5"/>
      <c r="P31" s="11"/>
      <c r="Q31" s="5"/>
      <c r="R31" s="37"/>
    </row>
    <row r="32" spans="2:18" x14ac:dyDescent="0.25">
      <c r="B32" s="6" t="s">
        <v>20</v>
      </c>
      <c r="C32" s="7"/>
      <c r="D32" s="7"/>
      <c r="E32" s="32">
        <v>4</v>
      </c>
      <c r="G32" s="4" t="s">
        <v>24</v>
      </c>
      <c r="H32" s="23">
        <v>3.5</v>
      </c>
      <c r="I32" s="23">
        <v>2</v>
      </c>
      <c r="J32" s="32">
        <v>3.25</v>
      </c>
      <c r="L32" t="s">
        <v>5</v>
      </c>
      <c r="M32" s="31">
        <f t="shared" si="2"/>
        <v>7</v>
      </c>
    </row>
    <row r="33" spans="2:13" x14ac:dyDescent="0.25">
      <c r="B33" s="39" t="s">
        <v>40</v>
      </c>
      <c r="C33" s="17"/>
      <c r="D33" s="17"/>
      <c r="E33" s="24">
        <f>AVERAGE(E29:E32)</f>
        <v>3.5</v>
      </c>
      <c r="G33" s="4" t="s">
        <v>25</v>
      </c>
      <c r="H33" s="23">
        <v>3.25</v>
      </c>
      <c r="I33" s="23">
        <v>2.5</v>
      </c>
      <c r="J33" s="32">
        <v>2.5</v>
      </c>
      <c r="L33" t="s">
        <v>6</v>
      </c>
      <c r="M33" s="31">
        <f t="shared" si="2"/>
        <v>9</v>
      </c>
    </row>
    <row r="34" spans="2:13" x14ac:dyDescent="0.25">
      <c r="G34" s="6" t="s">
        <v>26</v>
      </c>
      <c r="H34" s="23">
        <v>3.75</v>
      </c>
      <c r="I34" s="23">
        <v>2.5</v>
      </c>
      <c r="J34" s="32">
        <v>3.25</v>
      </c>
      <c r="L34" t="s">
        <v>7</v>
      </c>
      <c r="M34" s="31">
        <f t="shared" si="2"/>
        <v>8.6999999999999993</v>
      </c>
    </row>
    <row r="35" spans="2:13" x14ac:dyDescent="0.25">
      <c r="G35" s="45" t="s">
        <v>40</v>
      </c>
      <c r="H35" s="23">
        <f>AVERAGE(H29:H34)</f>
        <v>3.5216666666666665</v>
      </c>
      <c r="I35" s="23">
        <f>AVERAGE(I29:I34)</f>
        <v>2.3333333333333335</v>
      </c>
      <c r="J35" s="24">
        <f>AVERAGE(J29:J34)</f>
        <v>3</v>
      </c>
      <c r="L35" t="s">
        <v>8</v>
      </c>
      <c r="M35" s="31">
        <f t="shared" si="2"/>
        <v>10</v>
      </c>
    </row>
    <row r="36" spans="2:13" x14ac:dyDescent="0.25">
      <c r="G36" s="49"/>
      <c r="H36" s="54"/>
      <c r="I36" s="54"/>
      <c r="J36" s="54"/>
      <c r="L36" t="s">
        <v>10</v>
      </c>
      <c r="M36" s="31">
        <f t="shared" si="2"/>
        <v>15</v>
      </c>
    </row>
    <row r="37" spans="2:13" x14ac:dyDescent="0.25">
      <c r="B37" t="s">
        <v>74</v>
      </c>
      <c r="G37" s="49"/>
      <c r="H37" s="54"/>
      <c r="I37" s="54"/>
      <c r="J37" s="54"/>
      <c r="L37" t="s">
        <v>9</v>
      </c>
      <c r="M37" s="31">
        <f t="shared" si="2"/>
        <v>10</v>
      </c>
    </row>
    <row r="38" spans="2:13" x14ac:dyDescent="0.25">
      <c r="B38" s="13" t="s">
        <v>60</v>
      </c>
      <c r="C38" s="17"/>
      <c r="D38" s="17"/>
      <c r="E38" s="24">
        <v>3.98</v>
      </c>
      <c r="G38" s="13" t="s">
        <v>57</v>
      </c>
      <c r="H38" s="17"/>
      <c r="I38" s="17"/>
      <c r="J38" s="24">
        <v>5</v>
      </c>
      <c r="L38" t="s">
        <v>11</v>
      </c>
      <c r="M38" s="31">
        <f t="shared" si="2"/>
        <v>10</v>
      </c>
    </row>
    <row r="39" spans="2:13" x14ac:dyDescent="0.25">
      <c r="B39" s="13" t="s">
        <v>75</v>
      </c>
      <c r="C39" s="17"/>
      <c r="D39" s="17"/>
      <c r="E39" s="24">
        <v>4.67</v>
      </c>
      <c r="G39" s="13" t="s">
        <v>61</v>
      </c>
      <c r="H39" s="17"/>
      <c r="I39" s="17"/>
      <c r="J39" s="24">
        <v>3</v>
      </c>
      <c r="L39" t="s">
        <v>60</v>
      </c>
      <c r="M39" s="31">
        <f t="shared" si="2"/>
        <v>11.94</v>
      </c>
    </row>
    <row r="40" spans="2:13" x14ac:dyDescent="0.25">
      <c r="G40" s="49"/>
      <c r="H40" s="54"/>
      <c r="I40" s="54"/>
      <c r="J40" s="54"/>
      <c r="L40" t="s">
        <v>58</v>
      </c>
      <c r="M40" s="31">
        <f t="shared" si="2"/>
        <v>23.35</v>
      </c>
    </row>
    <row r="41" spans="2:13" x14ac:dyDescent="0.25">
      <c r="G41" s="49"/>
      <c r="H41" s="54"/>
      <c r="I41" s="54"/>
      <c r="J41" s="54"/>
      <c r="L41" t="s">
        <v>57</v>
      </c>
      <c r="M41" s="31">
        <f t="shared" si="2"/>
        <v>10</v>
      </c>
    </row>
    <row r="42" spans="2:13" x14ac:dyDescent="0.25">
      <c r="B42" s="16" t="s">
        <v>27</v>
      </c>
      <c r="C42" s="7" t="s">
        <v>28</v>
      </c>
      <c r="D42" s="7"/>
      <c r="E42" s="7"/>
      <c r="F42" s="7"/>
      <c r="G42" s="7"/>
      <c r="H42" s="7"/>
      <c r="I42" s="7"/>
      <c r="J42" s="7"/>
      <c r="L42" t="s">
        <v>61</v>
      </c>
      <c r="M42" s="31">
        <f t="shared" si="2"/>
        <v>6</v>
      </c>
    </row>
    <row r="43" spans="2:13" x14ac:dyDescent="0.25">
      <c r="L43" t="s">
        <v>54</v>
      </c>
      <c r="M43" s="31">
        <f t="shared" si="2"/>
        <v>7.75</v>
      </c>
    </row>
    <row r="44" spans="2:13" x14ac:dyDescent="0.25">
      <c r="B44" t="s">
        <v>29</v>
      </c>
      <c r="G44" t="s">
        <v>41</v>
      </c>
      <c r="L44" t="s">
        <v>55</v>
      </c>
      <c r="M44" s="31">
        <f t="shared" si="2"/>
        <v>7.666666666666667</v>
      </c>
    </row>
    <row r="45" spans="2:13" x14ac:dyDescent="0.25">
      <c r="B45" s="13"/>
      <c r="C45" s="17"/>
      <c r="D45" s="20" t="s">
        <v>30</v>
      </c>
      <c r="E45" s="26" t="s">
        <v>31</v>
      </c>
      <c r="G45" s="13"/>
      <c r="H45" s="17"/>
      <c r="I45" s="20" t="s">
        <v>30</v>
      </c>
      <c r="J45" s="26" t="s">
        <v>31</v>
      </c>
      <c r="L45" s="7" t="s">
        <v>56</v>
      </c>
      <c r="M45" s="53">
        <f t="shared" si="2"/>
        <v>10</v>
      </c>
    </row>
    <row r="46" spans="2:13" x14ac:dyDescent="0.25">
      <c r="B46" s="13" t="s">
        <v>32</v>
      </c>
      <c r="C46" s="18"/>
      <c r="D46" s="35">
        <v>3</v>
      </c>
      <c r="E46" s="26">
        <v>3</v>
      </c>
      <c r="G46" s="4" t="s">
        <v>66</v>
      </c>
      <c r="H46" s="5"/>
      <c r="I46" s="35">
        <v>5</v>
      </c>
      <c r="J46" s="26">
        <v>4</v>
      </c>
      <c r="L46" s="15" t="s">
        <v>72</v>
      </c>
      <c r="M46" s="36">
        <f>SUM(M29:M45)</f>
        <v>187.30666666666667</v>
      </c>
    </row>
    <row r="47" spans="2:13" x14ac:dyDescent="0.25">
      <c r="B47" s="4" t="s">
        <v>33</v>
      </c>
      <c r="C47" s="5"/>
      <c r="D47" s="35">
        <v>4</v>
      </c>
      <c r="E47" s="26">
        <v>4</v>
      </c>
      <c r="G47" s="13" t="s">
        <v>64</v>
      </c>
      <c r="H47" s="18"/>
      <c r="I47" s="35">
        <v>4</v>
      </c>
      <c r="J47" s="26">
        <v>4</v>
      </c>
      <c r="L47" s="15" t="s">
        <v>77</v>
      </c>
      <c r="M47" s="66">
        <f>M46/I25</f>
        <v>4.2569696969696968</v>
      </c>
    </row>
    <row r="48" spans="2:13" x14ac:dyDescent="0.25">
      <c r="B48" s="13" t="s">
        <v>34</v>
      </c>
      <c r="C48" s="18"/>
      <c r="D48" s="35">
        <v>3</v>
      </c>
      <c r="E48" s="26">
        <v>4</v>
      </c>
      <c r="G48" s="4" t="s">
        <v>65</v>
      </c>
      <c r="H48" s="5"/>
      <c r="I48" s="35">
        <v>2</v>
      </c>
      <c r="J48" s="26">
        <v>4</v>
      </c>
    </row>
    <row r="49" spans="2:10" x14ac:dyDescent="0.25">
      <c r="B49" s="4" t="s">
        <v>35</v>
      </c>
      <c r="C49" s="5"/>
      <c r="D49" s="35">
        <v>4</v>
      </c>
      <c r="E49" s="26">
        <v>4</v>
      </c>
      <c r="G49" s="13" t="s">
        <v>68</v>
      </c>
      <c r="H49" s="18"/>
      <c r="I49" s="35">
        <v>4</v>
      </c>
      <c r="J49" s="26">
        <v>3</v>
      </c>
    </row>
    <row r="50" spans="2:10" x14ac:dyDescent="0.25">
      <c r="B50" s="13" t="s">
        <v>36</v>
      </c>
      <c r="C50" s="18"/>
      <c r="D50" s="35">
        <v>5</v>
      </c>
      <c r="E50" s="26">
        <v>5</v>
      </c>
      <c r="G50" s="4" t="s">
        <v>67</v>
      </c>
      <c r="H50" s="5"/>
      <c r="I50" s="35">
        <v>5</v>
      </c>
      <c r="J50" s="26">
        <v>3</v>
      </c>
    </row>
    <row r="51" spans="2:10" x14ac:dyDescent="0.25">
      <c r="B51" s="4" t="s">
        <v>37</v>
      </c>
      <c r="C51" s="5"/>
      <c r="D51" s="35">
        <v>3</v>
      </c>
      <c r="E51" s="26">
        <v>4</v>
      </c>
      <c r="G51" s="13" t="s">
        <v>42</v>
      </c>
      <c r="H51" s="18"/>
      <c r="I51" s="35">
        <v>3</v>
      </c>
      <c r="J51" s="26">
        <v>3</v>
      </c>
    </row>
    <row r="52" spans="2:10" x14ac:dyDescent="0.25">
      <c r="B52" s="13" t="s">
        <v>38</v>
      </c>
      <c r="C52" s="18"/>
      <c r="D52" s="35">
        <v>4</v>
      </c>
      <c r="E52" s="26">
        <v>5</v>
      </c>
      <c r="G52" s="13" t="s">
        <v>40</v>
      </c>
      <c r="H52" s="17"/>
      <c r="I52" s="25">
        <f>AVERAGE(I46:I51)</f>
        <v>3.8333333333333335</v>
      </c>
      <c r="J52" s="23">
        <f>AVERAGE(J46:J51)</f>
        <v>3.5</v>
      </c>
    </row>
    <row r="53" spans="2:10" x14ac:dyDescent="0.25">
      <c r="B53" s="4" t="s">
        <v>39</v>
      </c>
      <c r="C53" s="5"/>
      <c r="D53" s="35">
        <v>5</v>
      </c>
      <c r="E53" s="26">
        <v>5</v>
      </c>
    </row>
    <row r="54" spans="2:10" x14ac:dyDescent="0.25">
      <c r="B54" s="13" t="s">
        <v>40</v>
      </c>
      <c r="C54" s="17"/>
      <c r="D54" s="25">
        <f>AVERAGE(D46:D53)</f>
        <v>3.875</v>
      </c>
      <c r="E54" s="23">
        <f>AVERAGE(E46:E53)</f>
        <v>4.25</v>
      </c>
    </row>
    <row r="56" spans="2:10" x14ac:dyDescent="0.25">
      <c r="B56" t="s">
        <v>43</v>
      </c>
    </row>
    <row r="57" spans="2:10" x14ac:dyDescent="0.25">
      <c r="B57" s="2"/>
      <c r="C57" s="3"/>
      <c r="D57" s="20"/>
      <c r="E57" s="19" t="s">
        <v>30</v>
      </c>
      <c r="F57" s="14"/>
      <c r="G57" s="10"/>
      <c r="H57" s="27"/>
      <c r="I57" s="28" t="s">
        <v>31</v>
      </c>
      <c r="J57" s="29"/>
    </row>
    <row r="58" spans="2:10" x14ac:dyDescent="0.25">
      <c r="B58" s="6"/>
      <c r="C58" s="9"/>
      <c r="D58" s="21" t="s">
        <v>44</v>
      </c>
      <c r="E58" s="21" t="s">
        <v>45</v>
      </c>
      <c r="F58" s="21" t="s">
        <v>46</v>
      </c>
      <c r="G58" s="11"/>
      <c r="H58" s="26" t="s">
        <v>44</v>
      </c>
      <c r="I58" s="26" t="s">
        <v>45</v>
      </c>
      <c r="J58" s="26" t="s">
        <v>46</v>
      </c>
    </row>
    <row r="59" spans="2:10" x14ac:dyDescent="0.25">
      <c r="B59" s="4" t="s">
        <v>47</v>
      </c>
      <c r="C59" s="5"/>
      <c r="D59" s="35">
        <v>5</v>
      </c>
      <c r="E59" s="35">
        <v>5</v>
      </c>
      <c r="F59" s="35">
        <v>5</v>
      </c>
      <c r="G59" s="11"/>
      <c r="H59" s="26">
        <v>3</v>
      </c>
      <c r="I59" s="26">
        <v>5</v>
      </c>
      <c r="J59" s="26">
        <v>4</v>
      </c>
    </row>
    <row r="60" spans="2:10" x14ac:dyDescent="0.25">
      <c r="B60" s="13" t="s">
        <v>48</v>
      </c>
      <c r="C60" s="17"/>
      <c r="D60" s="35">
        <v>5</v>
      </c>
      <c r="E60" s="35">
        <v>5</v>
      </c>
      <c r="F60" s="35">
        <v>5</v>
      </c>
      <c r="G60" s="11"/>
      <c r="H60" s="26">
        <v>4</v>
      </c>
      <c r="I60" s="26">
        <v>4</v>
      </c>
      <c r="J60" s="26">
        <v>4</v>
      </c>
    </row>
    <row r="61" spans="2:10" x14ac:dyDescent="0.25">
      <c r="B61" s="4" t="s">
        <v>49</v>
      </c>
      <c r="C61" s="5"/>
      <c r="D61" s="35">
        <v>5</v>
      </c>
      <c r="E61" s="35">
        <v>5</v>
      </c>
      <c r="F61" s="35">
        <v>5</v>
      </c>
      <c r="G61" s="11"/>
      <c r="H61" s="26">
        <v>3</v>
      </c>
      <c r="I61" s="26">
        <v>4</v>
      </c>
      <c r="J61" s="26">
        <v>3</v>
      </c>
    </row>
    <row r="62" spans="2:10" x14ac:dyDescent="0.25">
      <c r="B62" s="13" t="s">
        <v>50</v>
      </c>
      <c r="C62" s="17"/>
      <c r="D62" s="35">
        <v>5</v>
      </c>
      <c r="E62" s="35">
        <v>5</v>
      </c>
      <c r="F62" s="35">
        <v>5</v>
      </c>
      <c r="G62" s="11"/>
      <c r="H62" s="26">
        <v>4</v>
      </c>
      <c r="I62" s="26">
        <v>4</v>
      </c>
      <c r="J62" s="26">
        <v>5</v>
      </c>
    </row>
    <row r="63" spans="2:10" x14ac:dyDescent="0.25">
      <c r="B63" s="6" t="s">
        <v>40</v>
      </c>
      <c r="C63" s="7"/>
      <c r="D63" s="20"/>
      <c r="E63" s="22">
        <f>AVERAGE(D59:F62)</f>
        <v>5</v>
      </c>
      <c r="F63" s="14"/>
      <c r="G63" s="12"/>
      <c r="H63" s="27"/>
      <c r="I63" s="30">
        <f>AVERAGE(H59:J62)</f>
        <v>3.9166666666666665</v>
      </c>
      <c r="J63" s="2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2017-09-12T23:26:56Z</dcterms:modified>
</cp:coreProperties>
</file>